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0"/>
  <workbookPr/>
  <mc:AlternateContent xmlns:mc="http://schemas.openxmlformats.org/markup-compatibility/2006">
    <mc:Choice Requires="x15">
      <x15ac:absPath xmlns:x15ac="http://schemas.microsoft.com/office/spreadsheetml/2010/11/ac" url="/Users/AntonioValencia/Desktop/"/>
    </mc:Choice>
  </mc:AlternateContent>
  <xr:revisionPtr revIDLastSave="0" documentId="13_ncr:1_{CEA29CE3-72FF-F948-B71B-6B343313ACD4}" xr6:coauthVersionLast="45" xr6:coauthVersionMax="45" xr10:uidLastSave="{00000000-0000-0000-0000-000000000000}"/>
  <bookViews>
    <workbookView xWindow="560" yWindow="460" windowWidth="27980" windowHeight="17540" xr2:uid="{00000000-000D-0000-FFFF-FFFF00000000}"/>
  </bookViews>
  <sheets>
    <sheet name="RO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F21" i="1" s="1"/>
  <c r="F26" i="1" s="1"/>
  <c r="B38" i="1" l="1"/>
  <c r="F5" i="1"/>
  <c r="F7" i="1" s="1"/>
  <c r="F12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F32" i="1" l="1"/>
  <c r="F22" i="1"/>
  <c r="F16" i="1"/>
  <c r="F13" i="1"/>
  <c r="F34" i="1" l="1"/>
  <c r="F17" i="1"/>
  <c r="F18" i="1"/>
  <c r="F27" i="1"/>
  <c r="F33" i="1"/>
  <c r="F28" i="1"/>
  <c r="F23" i="1" l="1"/>
  <c r="F29" i="1" l="1"/>
  <c r="F35" i="1"/>
</calcChain>
</file>

<file path=xl/sharedStrings.xml><?xml version="1.0" encoding="utf-8"?>
<sst xmlns="http://schemas.openxmlformats.org/spreadsheetml/2006/main" count="34" uniqueCount="28">
  <si>
    <t>ROI CALCULATOR</t>
  </si>
  <si>
    <t>Net Income Method</t>
  </si>
  <si>
    <t>Original Investment Value</t>
  </si>
  <si>
    <t>ROI</t>
  </si>
  <si>
    <t>Capital Gain Method</t>
  </si>
  <si>
    <t>Annualized ROI</t>
  </si>
  <si>
    <t>ARR</t>
  </si>
  <si>
    <t>Compound the Years (Exponent)</t>
  </si>
  <si>
    <t>Enter the Generator Size</t>
  </si>
  <si>
    <t>Enter Your Current Cost per KWh</t>
  </si>
  <si>
    <t>KWh Cost</t>
  </si>
  <si>
    <t>Valencia Energy Power Plant - ROI CALCULATOR</t>
  </si>
  <si>
    <t>Capital Gain</t>
  </si>
  <si>
    <t>Original Generator Price</t>
  </si>
  <si>
    <t>Net Income Yearly</t>
  </si>
  <si>
    <t>ROI in Years</t>
  </si>
  <si>
    <t>ROI in Months</t>
  </si>
  <si>
    <t>Yearly</t>
  </si>
  <si>
    <t>Years</t>
  </si>
  <si>
    <t>Total Dividend Received to ROI</t>
  </si>
  <si>
    <t>Project (Sale) At ROI</t>
  </si>
  <si>
    <t>IRR</t>
  </si>
  <si>
    <t xml:space="preserve">(Discount rate is 10%. ) IRR </t>
  </si>
  <si>
    <t>Project Appraisal Value</t>
  </si>
  <si>
    <t>KWHY Yearly</t>
  </si>
  <si>
    <t>Total Capital Gain in 10 Years</t>
  </si>
  <si>
    <t xml:space="preserve">KWHY (Rated) </t>
  </si>
  <si>
    <t>KWHY (Produce)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</si>
</sst>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46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5" fillId="0" borderId="0" xfId="0" applyFont="1"/>
    <xf numFmtId="164" fontId="5" fillId="0" borderId="0" xfId="1" applyNumberFormat="1" applyFont="1"/>
    <xf numFmtId="2" fontId="5" fillId="0" borderId="0" xfId="0" applyNumberFormat="1" applyFont="1"/>
    <xf numFmtId="0" fontId="5" fillId="4" borderId="0" xfId="0" applyFont="1" applyFill="1" applyBorder="1" applyAlignment="1">
      <alignment vertical="center"/>
    </xf>
    <xf numFmtId="0" fontId="8" fillId="0" borderId="0" xfId="0" applyFont="1"/>
    <xf numFmtId="43" fontId="5" fillId="4" borderId="0" xfId="4" applyFont="1" applyFill="1" applyBorder="1" applyAlignment="1">
      <alignment vertical="center"/>
    </xf>
    <xf numFmtId="9" fontId="5" fillId="0" borderId="0" xfId="0" applyNumberFormat="1" applyFont="1"/>
    <xf numFmtId="164" fontId="8" fillId="0" borderId="0" xfId="0" applyNumberFormat="1" applyFont="1"/>
    <xf numFmtId="164" fontId="5" fillId="0" borderId="0" xfId="0" applyNumberFormat="1" applyFont="1"/>
    <xf numFmtId="164" fontId="5" fillId="0" borderId="3" xfId="0" applyNumberFormat="1" applyFont="1" applyBorder="1"/>
    <xf numFmtId="0" fontId="5" fillId="0" borderId="3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164" fontId="5" fillId="0" borderId="0" xfId="1" applyNumberFormat="1" applyFont="1" applyBorder="1"/>
    <xf numFmtId="0" fontId="5" fillId="0" borderId="2" xfId="0" applyFont="1" applyBorder="1"/>
    <xf numFmtId="0" fontId="6" fillId="0" borderId="1" xfId="0" applyFont="1" applyBorder="1"/>
    <xf numFmtId="0" fontId="6" fillId="0" borderId="0" xfId="0" applyFont="1" applyBorder="1"/>
    <xf numFmtId="0" fontId="4" fillId="2" borderId="1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44" fontId="5" fillId="0" borderId="0" xfId="1" applyFont="1" applyBorder="1"/>
    <xf numFmtId="3" fontId="3" fillId="3" borderId="1" xfId="0" applyNumberFormat="1" applyFont="1" applyFill="1" applyBorder="1"/>
    <xf numFmtId="3" fontId="3" fillId="3" borderId="0" xfId="0" applyNumberFormat="1" applyFont="1" applyFill="1" applyBorder="1"/>
    <xf numFmtId="10" fontId="3" fillId="3" borderId="0" xfId="0" applyNumberFormat="1" applyFont="1" applyFill="1" applyBorder="1"/>
    <xf numFmtId="3" fontId="3" fillId="3" borderId="2" xfId="0" applyNumberFormat="1" applyFont="1" applyFill="1" applyBorder="1"/>
    <xf numFmtId="0" fontId="5" fillId="4" borderId="2" xfId="0" applyFont="1" applyFill="1" applyBorder="1" applyAlignment="1">
      <alignment horizontal="left" vertical="center"/>
    </xf>
    <xf numFmtId="43" fontId="5" fillId="0" borderId="0" xfId="4" applyFont="1" applyBorder="1"/>
    <xf numFmtId="43" fontId="3" fillId="3" borderId="0" xfId="4" applyFont="1" applyFill="1" applyBorder="1"/>
    <xf numFmtId="44" fontId="5" fillId="0" borderId="0" xfId="1" applyNumberFormat="1" applyFont="1" applyBorder="1"/>
    <xf numFmtId="44" fontId="3" fillId="3" borderId="0" xfId="1" applyFont="1" applyFill="1" applyBorder="1"/>
    <xf numFmtId="164" fontId="5" fillId="0" borderId="2" xfId="0" applyNumberFormat="1" applyFont="1" applyBorder="1"/>
    <xf numFmtId="2" fontId="5" fillId="0" borderId="0" xfId="2" applyNumberFormat="1" applyFont="1" applyBorder="1"/>
    <xf numFmtId="2" fontId="5" fillId="0" borderId="0" xfId="1" applyNumberFormat="1" applyFont="1" applyBorder="1"/>
    <xf numFmtId="3" fontId="3" fillId="3" borderId="6" xfId="0" applyNumberFormat="1" applyFont="1" applyFill="1" applyBorder="1"/>
    <xf numFmtId="3" fontId="3" fillId="3" borderId="9" xfId="0" applyNumberFormat="1" applyFont="1" applyFill="1" applyBorder="1"/>
    <xf numFmtId="10" fontId="3" fillId="3" borderId="9" xfId="0" applyNumberFormat="1" applyFont="1" applyFill="1" applyBorder="1"/>
    <xf numFmtId="3" fontId="3" fillId="3" borderId="7" xfId="0" applyNumberFormat="1" applyFont="1" applyFill="1" applyBorder="1"/>
    <xf numFmtId="10" fontId="5" fillId="0" borderId="0" xfId="4" applyNumberFormat="1" applyFont="1" applyBorder="1"/>
    <xf numFmtId="0" fontId="5" fillId="4" borderId="2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6" fillId="5" borderId="0" xfId="0" applyFont="1" applyFill="1" applyBorder="1" applyAlignment="1">
      <alignment horizontal="right" vertical="center"/>
    </xf>
    <xf numFmtId="44" fontId="6" fillId="5" borderId="0" xfId="1" applyFont="1" applyFill="1" applyBorder="1" applyAlignment="1">
      <alignment horizontal="right" vertical="center"/>
    </xf>
  </cellXfs>
  <cellStyles count="5">
    <cellStyle name="Comma" xfId="4" builtinId="3"/>
    <cellStyle name="Currency" xfId="1" builtinId="4"/>
    <cellStyle name="Normal" xfId="0" builtinId="0"/>
    <cellStyle name="Normal 2" xfId="3" xr:uid="{412E9BF1-4DBB-9F49-9151-7FEBD3755885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59"/>
  <sheetViews>
    <sheetView showGridLines="0" tabSelected="1" workbookViewId="0">
      <selection activeCell="H14" sqref="H14"/>
    </sheetView>
  </sheetViews>
  <sheetFormatPr baseColWidth="10" defaultColWidth="8.83203125" defaultRowHeight="19" x14ac:dyDescent="0.25"/>
  <cols>
    <col min="1" max="1" width="4.5" style="1" customWidth="1"/>
    <col min="2" max="2" width="11.83203125" style="1" bestFit="1" customWidth="1"/>
    <col min="3" max="3" width="11.1640625" style="1" customWidth="1"/>
    <col min="4" max="5" width="8.83203125" style="1"/>
    <col min="6" max="6" width="22.1640625" style="2" customWidth="1"/>
    <col min="7" max="7" width="19.5" style="1" customWidth="1"/>
    <col min="8" max="9" width="11.1640625" style="1" bestFit="1" customWidth="1"/>
    <col min="10" max="10" width="16" style="1" bestFit="1" customWidth="1"/>
    <col min="11" max="16384" width="8.83203125" style="1"/>
  </cols>
  <sheetData>
    <row r="1" spans="2:12" ht="20" thickBot="1" x14ac:dyDescent="0.3"/>
    <row r="2" spans="2:12" s="5" customFormat="1" ht="26" x14ac:dyDescent="0.3">
      <c r="B2" s="40" t="s">
        <v>11</v>
      </c>
      <c r="C2" s="41"/>
      <c r="D2" s="41"/>
      <c r="E2" s="41"/>
      <c r="F2" s="41"/>
      <c r="G2" s="42"/>
      <c r="J2" s="8"/>
    </row>
    <row r="3" spans="2:12" x14ac:dyDescent="0.25">
      <c r="B3" s="12"/>
      <c r="C3" s="13"/>
      <c r="D3" s="13"/>
      <c r="E3" s="13"/>
      <c r="F3" s="14"/>
      <c r="G3" s="15"/>
    </row>
    <row r="4" spans="2:12" x14ac:dyDescent="0.25">
      <c r="B4" s="16" t="s">
        <v>8</v>
      </c>
      <c r="C4" s="17"/>
      <c r="D4" s="17"/>
      <c r="E4" s="17"/>
      <c r="F4" s="44">
        <v>200</v>
      </c>
      <c r="G4" s="26" t="s">
        <v>26</v>
      </c>
    </row>
    <row r="5" spans="2:12" x14ac:dyDescent="0.25">
      <c r="B5" s="16"/>
      <c r="C5" s="17"/>
      <c r="D5" s="17"/>
      <c r="E5" s="17"/>
      <c r="F5" s="4">
        <f>F4*0.7</f>
        <v>140</v>
      </c>
      <c r="G5" s="26" t="s">
        <v>27</v>
      </c>
    </row>
    <row r="6" spans="2:12" x14ac:dyDescent="0.25">
      <c r="B6" s="16" t="s">
        <v>9</v>
      </c>
      <c r="C6" s="17"/>
      <c r="D6" s="17"/>
      <c r="E6" s="17"/>
      <c r="F6" s="45">
        <v>0.15</v>
      </c>
      <c r="G6" s="26" t="s">
        <v>10</v>
      </c>
    </row>
    <row r="7" spans="2:12" x14ac:dyDescent="0.25">
      <c r="B7" s="12"/>
      <c r="C7" s="13"/>
      <c r="D7" s="13"/>
      <c r="E7" s="13"/>
      <c r="F7" s="6">
        <f>F5*24*365</f>
        <v>1226400</v>
      </c>
      <c r="G7" s="26" t="s">
        <v>24</v>
      </c>
    </row>
    <row r="8" spans="2:12" x14ac:dyDescent="0.25">
      <c r="B8" s="18" t="s">
        <v>0</v>
      </c>
      <c r="C8" s="19"/>
      <c r="D8" s="19"/>
      <c r="E8" s="19"/>
      <c r="F8" s="19"/>
      <c r="G8" s="20"/>
    </row>
    <row r="9" spans="2:12" x14ac:dyDescent="0.25">
      <c r="B9" s="12"/>
      <c r="C9" s="13"/>
      <c r="D9" s="13"/>
      <c r="E9" s="13"/>
      <c r="F9" s="14"/>
      <c r="G9" s="15"/>
    </row>
    <row r="10" spans="2:12" x14ac:dyDescent="0.25">
      <c r="B10" s="16" t="s">
        <v>1</v>
      </c>
      <c r="C10" s="13"/>
      <c r="D10" s="13"/>
      <c r="E10" s="13"/>
      <c r="F10" s="14"/>
      <c r="G10" s="15"/>
      <c r="L10" s="7"/>
    </row>
    <row r="11" spans="2:12" x14ac:dyDescent="0.25">
      <c r="B11" s="12" t="s">
        <v>2</v>
      </c>
      <c r="C11" s="13"/>
      <c r="D11" s="13"/>
      <c r="E11" s="13"/>
      <c r="F11" s="21">
        <f>F4*4114</f>
        <v>822800</v>
      </c>
      <c r="G11" s="15"/>
    </row>
    <row r="12" spans="2:12" x14ac:dyDescent="0.25">
      <c r="B12" s="12" t="s">
        <v>14</v>
      </c>
      <c r="C12" s="13"/>
      <c r="D12" s="13"/>
      <c r="E12" s="13"/>
      <c r="F12" s="21">
        <f>(F7*F6)</f>
        <v>183960</v>
      </c>
      <c r="G12" s="15"/>
    </row>
    <row r="13" spans="2:12" x14ac:dyDescent="0.25">
      <c r="B13" s="22" t="s">
        <v>3</v>
      </c>
      <c r="C13" s="23"/>
      <c r="D13" s="23"/>
      <c r="E13" s="23"/>
      <c r="F13" s="24">
        <f>F12/F11</f>
        <v>0.22357802625182305</v>
      </c>
      <c r="G13" s="25" t="s">
        <v>17</v>
      </c>
    </row>
    <row r="14" spans="2:12" x14ac:dyDescent="0.25">
      <c r="B14" s="12"/>
      <c r="C14" s="13"/>
      <c r="D14" s="13"/>
      <c r="E14" s="13"/>
      <c r="F14" s="4"/>
      <c r="G14" s="39"/>
    </row>
    <row r="15" spans="2:12" x14ac:dyDescent="0.25">
      <c r="B15" s="16" t="s">
        <v>14</v>
      </c>
      <c r="C15" s="13"/>
      <c r="D15" s="13"/>
      <c r="E15" s="13"/>
      <c r="F15" s="14"/>
      <c r="G15" s="15"/>
    </row>
    <row r="16" spans="2:12" x14ac:dyDescent="0.25">
      <c r="B16" s="12" t="s">
        <v>15</v>
      </c>
      <c r="C16" s="13"/>
      <c r="D16" s="13"/>
      <c r="E16" s="13"/>
      <c r="F16" s="27">
        <f>F11/F12</f>
        <v>4.472711459012829</v>
      </c>
      <c r="G16" s="15"/>
    </row>
    <row r="17" spans="2:10" x14ac:dyDescent="0.25">
      <c r="B17" s="12" t="s">
        <v>16</v>
      </c>
      <c r="C17" s="13"/>
      <c r="D17" s="13"/>
      <c r="E17" s="13"/>
      <c r="F17" s="27">
        <f>F16*12</f>
        <v>53.672537508153951</v>
      </c>
      <c r="G17" s="15"/>
    </row>
    <row r="18" spans="2:10" x14ac:dyDescent="0.25">
      <c r="B18" s="22" t="s">
        <v>3</v>
      </c>
      <c r="C18" s="23"/>
      <c r="D18" s="23"/>
      <c r="E18" s="23"/>
      <c r="F18" s="28">
        <f>F16</f>
        <v>4.472711459012829</v>
      </c>
      <c r="G18" s="25" t="s">
        <v>18</v>
      </c>
    </row>
    <row r="19" spans="2:10" x14ac:dyDescent="0.25">
      <c r="B19" s="12"/>
      <c r="C19" s="13"/>
      <c r="D19" s="13"/>
      <c r="E19" s="13"/>
      <c r="F19" s="14"/>
      <c r="G19" s="15"/>
    </row>
    <row r="20" spans="2:10" x14ac:dyDescent="0.25">
      <c r="B20" s="16" t="s">
        <v>4</v>
      </c>
      <c r="C20" s="13"/>
      <c r="D20" s="13"/>
      <c r="E20" s="13"/>
      <c r="F20" s="14"/>
      <c r="G20" s="15"/>
    </row>
    <row r="21" spans="2:10" x14ac:dyDescent="0.25">
      <c r="B21" s="12" t="s">
        <v>13</v>
      </c>
      <c r="C21" s="13"/>
      <c r="D21" s="13"/>
      <c r="E21" s="13"/>
      <c r="F21" s="29">
        <f>F11</f>
        <v>822800</v>
      </c>
      <c r="G21" s="15"/>
    </row>
    <row r="22" spans="2:10" x14ac:dyDescent="0.25">
      <c r="B22" s="12" t="s">
        <v>23</v>
      </c>
      <c r="C22" s="13"/>
      <c r="D22" s="13"/>
      <c r="E22" s="13"/>
      <c r="F22" s="29">
        <f>F12*10</f>
        <v>1839600</v>
      </c>
      <c r="G22" s="15"/>
    </row>
    <row r="23" spans="2:10" x14ac:dyDescent="0.25">
      <c r="B23" s="22" t="s">
        <v>3</v>
      </c>
      <c r="C23" s="23"/>
      <c r="D23" s="23"/>
      <c r="E23" s="23"/>
      <c r="F23" s="24">
        <f>(F22-F21)/F21</f>
        <v>1.2357802625182304</v>
      </c>
      <c r="G23" s="25"/>
    </row>
    <row r="24" spans="2:10" x14ac:dyDescent="0.25">
      <c r="B24" s="12"/>
      <c r="C24" s="13"/>
      <c r="D24" s="13"/>
      <c r="E24" s="13"/>
      <c r="F24" s="14"/>
      <c r="G24" s="15"/>
    </row>
    <row r="25" spans="2:10" x14ac:dyDescent="0.25">
      <c r="B25" s="16" t="s">
        <v>25</v>
      </c>
      <c r="C25" s="13"/>
      <c r="D25" s="13"/>
      <c r="E25" s="13"/>
      <c r="F25" s="14"/>
      <c r="G25" s="15"/>
    </row>
    <row r="26" spans="2:10" x14ac:dyDescent="0.25">
      <c r="B26" s="12" t="s">
        <v>13</v>
      </c>
      <c r="C26" s="13"/>
      <c r="D26" s="13"/>
      <c r="E26" s="13"/>
      <c r="F26" s="29">
        <f>F21</f>
        <v>822800</v>
      </c>
      <c r="G26" s="15"/>
    </row>
    <row r="27" spans="2:10" x14ac:dyDescent="0.25">
      <c r="B27" s="12" t="s">
        <v>19</v>
      </c>
      <c r="C27" s="13"/>
      <c r="D27" s="13"/>
      <c r="E27" s="13"/>
      <c r="F27" s="29">
        <f>F12*F16</f>
        <v>822800</v>
      </c>
      <c r="G27" s="15"/>
    </row>
    <row r="28" spans="2:10" x14ac:dyDescent="0.25">
      <c r="B28" s="12" t="s">
        <v>20</v>
      </c>
      <c r="C28" s="13"/>
      <c r="D28" s="13"/>
      <c r="E28" s="13"/>
      <c r="F28" s="29">
        <f>F22</f>
        <v>1839600</v>
      </c>
      <c r="G28" s="15"/>
    </row>
    <row r="29" spans="2:10" x14ac:dyDescent="0.25">
      <c r="B29" s="22" t="s">
        <v>12</v>
      </c>
      <c r="C29" s="23"/>
      <c r="D29" s="23"/>
      <c r="E29" s="23"/>
      <c r="F29" s="30">
        <f>F27+F28-F26</f>
        <v>1839600</v>
      </c>
      <c r="G29" s="25"/>
    </row>
    <row r="30" spans="2:10" x14ac:dyDescent="0.25">
      <c r="B30" s="12"/>
      <c r="C30" s="13"/>
      <c r="D30" s="13"/>
      <c r="E30" s="13"/>
      <c r="F30" s="14"/>
      <c r="G30" s="15"/>
    </row>
    <row r="31" spans="2:10" x14ac:dyDescent="0.25">
      <c r="B31" s="16" t="s">
        <v>5</v>
      </c>
      <c r="C31" s="13"/>
      <c r="D31" s="13"/>
      <c r="E31" s="13"/>
      <c r="F31" s="14"/>
      <c r="G31" s="15"/>
    </row>
    <row r="32" spans="2:10" x14ac:dyDescent="0.25">
      <c r="B32" s="16" t="s">
        <v>22</v>
      </c>
      <c r="C32" s="13"/>
      <c r="D32" s="13"/>
      <c r="E32" s="13"/>
      <c r="F32" s="38">
        <f>IRR(B38:B59)</f>
        <v>0.22015245455549692</v>
      </c>
      <c r="G32" s="31"/>
      <c r="H32" s="9"/>
      <c r="I32" s="9"/>
      <c r="J32" s="9"/>
    </row>
    <row r="33" spans="2:8" x14ac:dyDescent="0.25">
      <c r="B33" s="12" t="s">
        <v>6</v>
      </c>
      <c r="C33" s="13"/>
      <c r="D33" s="13"/>
      <c r="E33" s="13"/>
      <c r="F33" s="32">
        <f>(F22-F21)/F21</f>
        <v>1.2357802625182304</v>
      </c>
      <c r="G33" s="15"/>
      <c r="H33" s="3"/>
    </row>
    <row r="34" spans="2:8" x14ac:dyDescent="0.25">
      <c r="B34" s="12" t="s">
        <v>7</v>
      </c>
      <c r="C34" s="13"/>
      <c r="D34" s="13"/>
      <c r="E34" s="13"/>
      <c r="F34" s="33">
        <f>1/(F16/12)</f>
        <v>2.6829363150218764</v>
      </c>
      <c r="G34" s="15"/>
    </row>
    <row r="35" spans="2:8" ht="20" thickBot="1" x14ac:dyDescent="0.3">
      <c r="B35" s="34" t="s">
        <v>5</v>
      </c>
      <c r="C35" s="35"/>
      <c r="D35" s="35"/>
      <c r="E35" s="35"/>
      <c r="F35" s="36">
        <f>POWER((F33+1),F34)-1</f>
        <v>7.6595648691595191</v>
      </c>
      <c r="G35" s="37"/>
    </row>
    <row r="37" spans="2:8" x14ac:dyDescent="0.25">
      <c r="B37" s="43" t="s">
        <v>21</v>
      </c>
      <c r="C37" s="43"/>
    </row>
    <row r="38" spans="2:8" x14ac:dyDescent="0.25">
      <c r="B38" s="10">
        <f>-F11</f>
        <v>-822800</v>
      </c>
      <c r="C38" s="11" t="s">
        <v>18</v>
      </c>
    </row>
    <row r="39" spans="2:8" x14ac:dyDescent="0.25">
      <c r="B39" s="10">
        <f>F12</f>
        <v>183960</v>
      </c>
      <c r="C39" s="11">
        <v>1</v>
      </c>
    </row>
    <row r="40" spans="2:8" x14ac:dyDescent="0.25">
      <c r="B40" s="10">
        <f t="shared" ref="B40:B59" si="0">B39</f>
        <v>183960</v>
      </c>
      <c r="C40" s="11">
        <v>2</v>
      </c>
    </row>
    <row r="41" spans="2:8" x14ac:dyDescent="0.25">
      <c r="B41" s="10">
        <f t="shared" si="0"/>
        <v>183960</v>
      </c>
      <c r="C41" s="11">
        <v>3</v>
      </c>
    </row>
    <row r="42" spans="2:8" x14ac:dyDescent="0.25">
      <c r="B42" s="10">
        <f t="shared" si="0"/>
        <v>183960</v>
      </c>
      <c r="C42" s="11">
        <v>4</v>
      </c>
    </row>
    <row r="43" spans="2:8" x14ac:dyDescent="0.25">
      <c r="B43" s="10">
        <f t="shared" si="0"/>
        <v>183960</v>
      </c>
      <c r="C43" s="11">
        <v>5</v>
      </c>
    </row>
    <row r="44" spans="2:8" x14ac:dyDescent="0.25">
      <c r="B44" s="10">
        <f t="shared" si="0"/>
        <v>183960</v>
      </c>
      <c r="C44" s="11">
        <v>6</v>
      </c>
    </row>
    <row r="45" spans="2:8" x14ac:dyDescent="0.25">
      <c r="B45" s="10">
        <f t="shared" si="0"/>
        <v>183960</v>
      </c>
      <c r="C45" s="11">
        <v>7</v>
      </c>
    </row>
    <row r="46" spans="2:8" x14ac:dyDescent="0.25">
      <c r="B46" s="10">
        <f t="shared" si="0"/>
        <v>183960</v>
      </c>
      <c r="C46" s="11">
        <v>8</v>
      </c>
    </row>
    <row r="47" spans="2:8" x14ac:dyDescent="0.25">
      <c r="B47" s="10">
        <f t="shared" si="0"/>
        <v>183960</v>
      </c>
      <c r="C47" s="11">
        <v>9</v>
      </c>
    </row>
    <row r="48" spans="2:8" x14ac:dyDescent="0.25">
      <c r="B48" s="10">
        <f t="shared" si="0"/>
        <v>183960</v>
      </c>
      <c r="C48" s="11">
        <v>10</v>
      </c>
    </row>
    <row r="49" spans="2:3" x14ac:dyDescent="0.25">
      <c r="B49" s="10">
        <f t="shared" si="0"/>
        <v>183960</v>
      </c>
      <c r="C49" s="11">
        <v>11</v>
      </c>
    </row>
    <row r="50" spans="2:3" x14ac:dyDescent="0.25">
      <c r="B50" s="10">
        <f t="shared" si="0"/>
        <v>183960</v>
      </c>
      <c r="C50" s="11">
        <v>12</v>
      </c>
    </row>
    <row r="51" spans="2:3" x14ac:dyDescent="0.25">
      <c r="B51" s="10">
        <f t="shared" si="0"/>
        <v>183960</v>
      </c>
      <c r="C51" s="11">
        <v>13</v>
      </c>
    </row>
    <row r="52" spans="2:3" x14ac:dyDescent="0.25">
      <c r="B52" s="10">
        <f t="shared" si="0"/>
        <v>183960</v>
      </c>
      <c r="C52" s="11">
        <v>14</v>
      </c>
    </row>
    <row r="53" spans="2:3" x14ac:dyDescent="0.25">
      <c r="B53" s="10">
        <f t="shared" si="0"/>
        <v>183960</v>
      </c>
      <c r="C53" s="11">
        <v>15</v>
      </c>
    </row>
    <row r="54" spans="2:3" x14ac:dyDescent="0.25">
      <c r="B54" s="10">
        <f t="shared" si="0"/>
        <v>183960</v>
      </c>
      <c r="C54" s="11">
        <v>16</v>
      </c>
    </row>
    <row r="55" spans="2:3" x14ac:dyDescent="0.25">
      <c r="B55" s="10">
        <f t="shared" si="0"/>
        <v>183960</v>
      </c>
      <c r="C55" s="11">
        <v>17</v>
      </c>
    </row>
    <row r="56" spans="2:3" x14ac:dyDescent="0.25">
      <c r="B56" s="10">
        <f t="shared" si="0"/>
        <v>183960</v>
      </c>
      <c r="C56" s="11">
        <v>17</v>
      </c>
    </row>
    <row r="57" spans="2:3" x14ac:dyDescent="0.25">
      <c r="B57" s="10">
        <f t="shared" si="0"/>
        <v>183960</v>
      </c>
      <c r="C57" s="11">
        <v>18</v>
      </c>
    </row>
    <row r="58" spans="2:3" x14ac:dyDescent="0.25">
      <c r="B58" s="10">
        <f t="shared" si="0"/>
        <v>183960</v>
      </c>
      <c r="C58" s="11">
        <v>19</v>
      </c>
    </row>
    <row r="59" spans="2:3" x14ac:dyDescent="0.25">
      <c r="B59" s="10">
        <f t="shared" si="0"/>
        <v>183960</v>
      </c>
      <c r="C59" s="11">
        <v>20</v>
      </c>
    </row>
  </sheetData>
  <mergeCells count="2">
    <mergeCell ref="B2:G2"/>
    <mergeCell ref="B37:C3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junaid naseem</dc:creator>
  <cp:lastModifiedBy>Microsoft Office User</cp:lastModifiedBy>
  <dcterms:created xsi:type="dcterms:W3CDTF">2020-03-07T11:26:05Z</dcterms:created>
  <dcterms:modified xsi:type="dcterms:W3CDTF">2020-05-25T15:26:26Z</dcterms:modified>
</cp:coreProperties>
</file>